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380" windowHeight="8190" tabRatio="988"/>
  </bookViews>
  <sheets>
    <sheet name="Лист1" sheetId="1" r:id="rId1"/>
  </sheets>
  <definedNames>
    <definedName name="_xlnm.Print_Area" localSheetId="0">Лист1!$A$1:$V$64</definedName>
  </definedNames>
  <calcPr calcId="125725"/>
</workbook>
</file>

<file path=xl/calcChain.xml><?xml version="1.0" encoding="utf-8"?>
<calcChain xmlns="http://schemas.openxmlformats.org/spreadsheetml/2006/main">
  <c r="C25" i="1"/>
  <c r="D25"/>
  <c r="E25"/>
  <c r="B27"/>
  <c r="B25" s="1"/>
  <c r="G27"/>
  <c r="G25" s="1"/>
  <c r="K27"/>
  <c r="K25" s="1"/>
  <c r="L27"/>
  <c r="L25" s="1"/>
  <c r="N27"/>
  <c r="N25" s="1"/>
  <c r="P27"/>
  <c r="P25" s="1"/>
  <c r="S27"/>
  <c r="B33"/>
  <c r="G33"/>
  <c r="K33"/>
  <c r="L33"/>
  <c r="N33"/>
  <c r="P33"/>
  <c r="S34"/>
  <c r="S33" s="1"/>
  <c r="S37"/>
  <c r="S40"/>
  <c r="S46"/>
  <c r="S51"/>
  <c r="S25" l="1"/>
</calcChain>
</file>

<file path=xl/sharedStrings.xml><?xml version="1.0" encoding="utf-8"?>
<sst xmlns="http://schemas.openxmlformats.org/spreadsheetml/2006/main" count="101" uniqueCount="73">
  <si>
    <t>Приложение к письму департамента финансов, бюджетной и налоговой администрации Владимирской области от 26.05.2014г. № 04-09/310</t>
  </si>
  <si>
    <t xml:space="preserve">ИНФОРМАЦИЯ О МУНИЦИПАЛЬНОМ ДОЛГЕ </t>
  </si>
  <si>
    <t xml:space="preserve">МО г.Лакинск Собинского района </t>
  </si>
  <si>
    <t>(наименование муниципального образования)</t>
  </si>
  <si>
    <r>
      <t xml:space="preserve">по состоянию </t>
    </r>
    <r>
      <rPr>
        <b/>
        <sz val="12"/>
        <rFont val="Times New Roman"/>
        <family val="1"/>
        <charset val="204"/>
      </rPr>
      <t>на 01 ноября 2019 года</t>
    </r>
  </si>
  <si>
    <t>Утверждено Решением о бюджете муниципального образования на 2019 год</t>
  </si>
  <si>
    <t>План</t>
  </si>
  <si>
    <t>первоначальный</t>
  </si>
  <si>
    <t>уточненный</t>
  </si>
  <si>
    <t>Верхний предел муниципального долга на 01.01.2020 г.,</t>
  </si>
  <si>
    <t>в том числе верхний предел долга по муниципальным гарантиям</t>
  </si>
  <si>
    <t>Объем планируемых к привлечению заимствований</t>
  </si>
  <si>
    <t>Предельный объем расходов местного бюджета на обслуживание муниципального долга в текущем году</t>
  </si>
  <si>
    <t>Общий объем планируемых к предоставлению муниципальных гарантий</t>
  </si>
  <si>
    <t>Ассигнования на возможное исполнение гарантийных случаев:</t>
  </si>
  <si>
    <t xml:space="preserve"> - за счет расходов бюджета</t>
  </si>
  <si>
    <t xml:space="preserve"> - за счет источников финансирования дефицита бюджета</t>
  </si>
  <si>
    <t>(руб. коп.)</t>
  </si>
  <si>
    <t xml:space="preserve">Вид долгового обязательства </t>
  </si>
  <si>
    <t>Задолженность на начало года</t>
  </si>
  <si>
    <t>Возникновение долгового обязательства (постановка на учет) в текущем году</t>
  </si>
  <si>
    <t>Cтавка процента по долговому обязательству</t>
  </si>
  <si>
    <t>Форма обеспечения долгового обяза- тельства</t>
  </si>
  <si>
    <t>Срок (график) погашения долгового обязательства</t>
  </si>
  <si>
    <t>Начислено расходов по обслуживанию долга (по КОСГУ 231 и 226)</t>
  </si>
  <si>
    <t>Расходы по погашению и обслуживанию долговых обязательств в текущем году</t>
  </si>
  <si>
    <t>Задолженность на конец отчетного периода</t>
  </si>
  <si>
    <t>общая сумма долга</t>
  </si>
  <si>
    <t>в том числе просроченная</t>
  </si>
  <si>
    <t>дата</t>
  </si>
  <si>
    <t>в том числе:</t>
  </si>
  <si>
    <t>основной долг</t>
  </si>
  <si>
    <t>расходы по обслуживанию</t>
  </si>
  <si>
    <t>расходы по обслужи- ванию</t>
  </si>
  <si>
    <t>сумма основного долга</t>
  </si>
  <si>
    <t>сумма</t>
  </si>
  <si>
    <t>в том числе просро-ченный</t>
  </si>
  <si>
    <t>расходы по обслуживанию долга (по КОСГУ 231)</t>
  </si>
  <si>
    <t>прочие расходы (по КОСГУ 226)</t>
  </si>
  <si>
    <t>в том числе просро-ченные</t>
  </si>
  <si>
    <t>Всего:</t>
  </si>
  <si>
    <t>кредиты, полученные от кредитных организаций</t>
  </si>
  <si>
    <r>
      <t>Контракт на оказание финансовых услуг по предоставлению кредита в форме невозобновляемой кредитной линии от 12.11.2018 г. №01</t>
    </r>
    <r>
      <rPr>
        <b/>
        <sz val="12"/>
        <rFont val="Arial Cyr"/>
        <family val="1"/>
        <charset val="204"/>
      </rPr>
      <t>28300003118000012  с лимитом 7 606 400,00 руб. с ПАО «Сбербанк России», на финансирование дефицита бюджета и погашение долговых обязательств.</t>
    </r>
  </si>
  <si>
    <t>8,5%</t>
  </si>
  <si>
    <t>средства бюджета</t>
  </si>
  <si>
    <t>10.11.2020 г.(включительно)
Оплата кредита производится любыми суммами в пределах указанного срока</t>
  </si>
  <si>
    <r>
      <t>Контракт на оказание финансовых услуг по предоставлению кредита в форме невозобновляемой кредитной линии от 27.09.2019 г. №0128300003119000006_65770</t>
    </r>
    <r>
      <rPr>
        <b/>
        <sz val="12"/>
        <color indexed="8"/>
        <rFont val="Arial Cyr"/>
        <family val="1"/>
        <charset val="204"/>
      </rPr>
      <t xml:space="preserve">  с лимитом 11 512 800,00 руб. с ПАО «Совкомбанк», на финансирование дефицита бюджета и погашение долговых обязательств.</t>
    </r>
  </si>
  <si>
    <t>8,25%</t>
  </si>
  <si>
    <t>25. 09.2020 г. (включительно)
Оплата кредита производится любыми суммами в пределах указанного срока</t>
  </si>
  <si>
    <t>муниципальные ценные бумаги</t>
  </si>
  <si>
    <t>бюджетные кредиты</t>
  </si>
  <si>
    <t>Договор о предоставлении бюджетного кредита от 20.05.2015 г. № 01/15 с ДФБНП администрации Владимирской области, средства областного бюджета, бюджетный кредит в размере 12 000 000,00 руб. на погашение долговых обязательств в виде обязательств по кредитам, полученным муниципальным образованием от кредитных организаций, для частичного покрытия дефицита бюджета (Дополнительное соглашение от 1 декабря 2017г. №1 к договору о предоставлении бюджетного кредита от 20 мая 2015г. № 01/15)</t>
  </si>
  <si>
    <t>0,1%</t>
  </si>
  <si>
    <t>10.12.2019</t>
  </si>
  <si>
    <t>Договор о предоставлении бюджетного кредита от 28.12.2015 г. № 27/15 с ДФБНП администрации Владимирской области, средства областного бюджета, бюджетный кредит в размере 6 500 000,00 руб. для частичного покрытия дефицита бюджета (Дополнительное соглашение от 1 декабря 2017г. №1 к договору о предоставлении бюджетного кредита от 28.12.2015г.  № 27/15)</t>
  </si>
  <si>
    <t>Договор о предоставлении бюджетного кредита от 27.03.2017 г. № 09/17 с ДФБНП администрации Владимирской области, средства областного бюджета, бюджетный кредит в размере 2 200 000,00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(Дополнительное соглашение от 26 февраля 2018 г. №1 к договору о предоставлении бюджетного кредита от 27.03.2017 г. № 09/17, дополнительное соглашение от 19 марта 2018г. № 1 к договору о предоставлении бюджетного кредита от 27.03.2017 г. № 09/17)</t>
  </si>
  <si>
    <t>28.11.2019</t>
  </si>
  <si>
    <t>27.11.2020</t>
  </si>
  <si>
    <t>29.11.2021</t>
  </si>
  <si>
    <t>28.11.2022</t>
  </si>
  <si>
    <t>Договор о предоставлении бюджетного кредита от 27.12.2017 г. № 46/17 с ДФБНП администрации Владимирской области, средства областного бюджета, бюджетный кредит в размере 1 928 000,00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 (Дополнительное соглашение от 26 февраля 2018г. № 1 к договору о предоставлении бюджетного кредита от 27.12.2017 г. № 46/17, дополнительное соглашение от 19 марта 2018г. № 1 к договору о предоставлении бюджетного кредита от 27.03.2017 г. № 46/17 )</t>
  </si>
  <si>
    <t>Договор о предоставлении бюджетного кредита от 11.02.2019 г. № 02/19 с ДФБНП администрации Владимирской области, средства областного бюджета, бюджетный кредит в размере 7 606 400,00 руб. для частичного покрытия дефицита бюджета муниципального образования в целях погашения долговых обязательств муниципального образования в виде обязательств по кредитам, полученным муниципальным образованием от кредитных организаций</t>
  </si>
  <si>
    <t>22.09.2021</t>
  </si>
  <si>
    <t>27.01.2022</t>
  </si>
  <si>
    <t>муниципальные гарантии,</t>
  </si>
  <si>
    <t>в том числе, с правом регрессного требования</t>
  </si>
  <si>
    <t>Глава администрации города</t>
  </si>
  <si>
    <t>А.Ю.Андрианов</t>
  </si>
  <si>
    <t>(подпись)</t>
  </si>
  <si>
    <t>(расшифровка подписи)</t>
  </si>
  <si>
    <t>Зам.зав.финансовым отделом</t>
  </si>
  <si>
    <t>О.А.Дмитриева</t>
  </si>
  <si>
    <t>М.П.</t>
  </si>
</sst>
</file>

<file path=xl/styles.xml><?xml version="1.0" encoding="utf-8"?>
<styleSheet xmlns="http://schemas.openxmlformats.org/spreadsheetml/2006/main">
  <numFmts count="3">
    <numFmt numFmtId="164" formatCode="_-* #,##0.00_р_._-;\-* #,##0.00_р_._-;_-* \-??_р_._-;_-@_-"/>
    <numFmt numFmtId="165" formatCode="_-* #,##0_р_._-;\-* #,##0_р_._-;_-* \-??_р_._-;_-@_-"/>
    <numFmt numFmtId="166" formatCode="#,##0.00_ ;\-#,##0.00\ "/>
  </numFmts>
  <fonts count="25">
    <font>
      <sz val="10"/>
      <name val="Arial Cyr"/>
      <family val="2"/>
      <charset val="204"/>
    </font>
    <font>
      <sz val="12"/>
      <name val="Arial Cyr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6"/>
      <name val="Arial Cyr"/>
      <family val="2"/>
      <charset val="204"/>
    </font>
    <font>
      <b/>
      <sz val="14"/>
      <name val="Times New Roman"/>
      <family val="1"/>
      <charset val="204"/>
    </font>
    <font>
      <b/>
      <sz val="10"/>
      <name val="Arial Cyr"/>
      <family val="2"/>
      <charset val="204"/>
    </font>
    <font>
      <b/>
      <i/>
      <sz val="12"/>
      <name val="Arial Cyr"/>
      <family val="1"/>
      <charset val="204"/>
    </font>
    <font>
      <b/>
      <sz val="12"/>
      <name val="Arial Cyr"/>
      <family val="1"/>
      <charset val="204"/>
    </font>
    <font>
      <b/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i/>
      <sz val="7"/>
      <name val="Arial Cyr"/>
      <family val="2"/>
      <charset val="204"/>
    </font>
    <font>
      <sz val="7"/>
      <name val="Arial Cyr"/>
      <family val="2"/>
      <charset val="204"/>
    </font>
    <font>
      <b/>
      <sz val="12"/>
      <color indexed="8"/>
      <name val="Arial Cyr"/>
      <family val="1"/>
      <charset val="204"/>
    </font>
    <font>
      <i/>
      <sz val="14"/>
      <name val="Times New Roman"/>
      <family val="1"/>
      <charset val="204"/>
    </font>
    <font>
      <b/>
      <i/>
      <sz val="10"/>
      <name val="Arial Cyr"/>
      <family val="2"/>
      <charset val="204"/>
    </font>
    <font>
      <sz val="14"/>
      <name val="Arial Cyr"/>
      <family val="2"/>
      <charset val="204"/>
    </font>
    <font>
      <i/>
      <sz val="14"/>
      <name val="Arial Cyr"/>
      <family val="2"/>
      <charset val="204"/>
    </font>
    <font>
      <i/>
      <sz val="12"/>
      <name val="Arial Cyr"/>
      <family val="2"/>
      <charset val="204"/>
    </font>
    <font>
      <sz val="12"/>
      <name val="Times New Roman"/>
      <family val="1"/>
      <charset val="1"/>
    </font>
    <font>
      <sz val="1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41"/>
      </patternFill>
    </fill>
    <fill>
      <patternFill patternType="solid">
        <fgColor indexed="42"/>
        <bgColor indexed="27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164" fontId="24" fillId="0" borderId="0" applyFill="0" applyBorder="0" applyAlignment="0" applyProtection="0"/>
  </cellStyleXfs>
  <cellXfs count="12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49" fontId="1" fillId="0" borderId="0" xfId="0" applyNumberFormat="1" applyFont="1"/>
    <xf numFmtId="0" fontId="2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/>
    <xf numFmtId="0" fontId="1" fillId="0" borderId="0" xfId="0" applyFont="1" applyBorder="1" applyAlignment="1"/>
    <xf numFmtId="49" fontId="1" fillId="0" borderId="0" xfId="0" applyNumberFormat="1" applyFont="1" applyBorder="1" applyAlignment="1"/>
    <xf numFmtId="49" fontId="5" fillId="0" borderId="0" xfId="0" applyNumberFormat="1" applyFont="1"/>
    <xf numFmtId="0" fontId="2" fillId="0" borderId="6" xfId="0" applyFont="1" applyBorder="1" applyAlignment="1">
      <alignment horizontal="left"/>
    </xf>
    <xf numFmtId="165" fontId="2" fillId="0" borderId="0" xfId="1" applyNumberFormat="1" applyFont="1" applyFill="1" applyBorder="1" applyAlignment="1" applyProtection="1"/>
    <xf numFmtId="49" fontId="2" fillId="0" borderId="0" xfId="1" applyNumberFormat="1" applyFont="1" applyFill="1" applyBorder="1" applyAlignment="1" applyProtection="1"/>
    <xf numFmtId="49" fontId="2" fillId="0" borderId="0" xfId="0" applyNumberFormat="1" applyFont="1"/>
    <xf numFmtId="0" fontId="2" fillId="0" borderId="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7" fillId="2" borderId="6" xfId="0" applyFont="1" applyFill="1" applyBorder="1" applyAlignment="1">
      <alignment horizontal="left" vertical="center"/>
    </xf>
    <xf numFmtId="4" fontId="7" fillId="2" borderId="7" xfId="1" applyNumberFormat="1" applyFont="1" applyFill="1" applyBorder="1" applyAlignment="1" applyProtection="1">
      <alignment horizontal="center" vertical="center"/>
    </xf>
    <xf numFmtId="4" fontId="7" fillId="2" borderId="5" xfId="1" applyNumberFormat="1" applyFont="1" applyFill="1" applyBorder="1" applyAlignment="1" applyProtection="1">
      <alignment horizontal="center" vertical="center"/>
    </xf>
    <xf numFmtId="0" fontId="8" fillId="0" borderId="0" xfId="0" applyFont="1" applyAlignment="1">
      <alignment vertical="center"/>
    </xf>
    <xf numFmtId="4" fontId="2" fillId="0" borderId="7" xfId="1" applyNumberFormat="1" applyFont="1" applyFill="1" applyBorder="1" applyAlignment="1" applyProtection="1">
      <alignment horizontal="center" vertical="center"/>
    </xf>
    <xf numFmtId="4" fontId="2" fillId="0" borderId="5" xfId="1" applyNumberFormat="1" applyFont="1" applyFill="1" applyBorder="1" applyAlignment="1" applyProtection="1">
      <alignment horizontal="center" vertical="center"/>
    </xf>
    <xf numFmtId="0" fontId="9" fillId="3" borderId="6" xfId="0" applyFont="1" applyFill="1" applyBorder="1" applyAlignment="1">
      <alignment horizontal="left" vertical="center" wrapText="1"/>
    </xf>
    <xf numFmtId="4" fontId="9" fillId="3" borderId="7" xfId="1" applyNumberFormat="1" applyFont="1" applyFill="1" applyBorder="1" applyAlignment="1" applyProtection="1">
      <alignment horizontal="center" vertical="center"/>
    </xf>
    <xf numFmtId="4" fontId="9" fillId="3" borderId="5" xfId="1" applyNumberFormat="1" applyFont="1" applyFill="1" applyBorder="1" applyAlignment="1" applyProtection="1">
      <alignment horizontal="center" vertical="center"/>
    </xf>
    <xf numFmtId="0" fontId="10" fillId="0" borderId="0" xfId="0" applyFont="1"/>
    <xf numFmtId="0" fontId="11" fillId="0" borderId="6" xfId="0" applyFont="1" applyBorder="1" applyAlignment="1">
      <alignment vertical="center" wrapText="1"/>
    </xf>
    <xf numFmtId="4" fontId="13" fillId="0" borderId="7" xfId="1" applyNumberFormat="1" applyFont="1" applyFill="1" applyBorder="1" applyAlignment="1" applyProtection="1">
      <alignment horizontal="center" vertical="center"/>
    </xf>
    <xf numFmtId="4" fontId="4" fillId="0" borderId="7" xfId="1" applyNumberFormat="1" applyFont="1" applyFill="1" applyBorder="1" applyAlignment="1" applyProtection="1">
      <alignment horizontal="center" vertical="center"/>
    </xf>
    <xf numFmtId="49" fontId="13" fillId="0" borderId="7" xfId="1" applyNumberFormat="1" applyFont="1" applyFill="1" applyBorder="1" applyAlignment="1" applyProtection="1">
      <alignment horizontal="center" vertical="center"/>
    </xf>
    <xf numFmtId="4" fontId="4" fillId="0" borderId="7" xfId="1" applyNumberFormat="1" applyFont="1" applyFill="1" applyBorder="1" applyAlignment="1" applyProtection="1">
      <alignment horizontal="center" vertical="center" wrapText="1"/>
    </xf>
    <xf numFmtId="4" fontId="13" fillId="0" borderId="7" xfId="1" applyNumberFormat="1" applyFont="1" applyFill="1" applyBorder="1" applyAlignment="1" applyProtection="1">
      <alignment horizontal="center" vertical="center" wrapText="1"/>
    </xf>
    <xf numFmtId="4" fontId="14" fillId="0" borderId="7" xfId="1" applyNumberFormat="1" applyFont="1" applyFill="1" applyBorder="1" applyAlignment="1" applyProtection="1">
      <alignment horizontal="center" vertical="center" wrapText="1"/>
    </xf>
    <xf numFmtId="14" fontId="14" fillId="0" borderId="7" xfId="1" applyNumberFormat="1" applyFont="1" applyFill="1" applyBorder="1" applyAlignment="1" applyProtection="1">
      <alignment horizontal="center" vertical="center"/>
    </xf>
    <xf numFmtId="4" fontId="14" fillId="0" borderId="7" xfId="1" applyNumberFormat="1" applyFont="1" applyFill="1" applyBorder="1" applyAlignment="1" applyProtection="1">
      <alignment horizontal="center" vertical="center"/>
    </xf>
    <xf numFmtId="4" fontId="4" fillId="0" borderId="5" xfId="1" applyNumberFormat="1" applyFont="1" applyFill="1" applyBorder="1" applyAlignment="1" applyProtection="1">
      <alignment horizontal="center" vertical="center"/>
    </xf>
    <xf numFmtId="0" fontId="15" fillId="0" borderId="0" xfId="0" applyFont="1"/>
    <xf numFmtId="0" fontId="0" fillId="0" borderId="15" xfId="0" applyBorder="1"/>
    <xf numFmtId="49" fontId="14" fillId="0" borderId="7" xfId="1" applyNumberFormat="1" applyFont="1" applyFill="1" applyBorder="1" applyAlignment="1" applyProtection="1">
      <alignment horizontal="center" vertical="center"/>
    </xf>
    <xf numFmtId="4" fontId="2" fillId="0" borderId="7" xfId="1" applyNumberFormat="1" applyFont="1" applyFill="1" applyBorder="1" applyAlignment="1" applyProtection="1">
      <alignment horizontal="center" vertical="center" wrapText="1"/>
    </xf>
    <xf numFmtId="0" fontId="16" fillId="0" borderId="0" xfId="0" applyFont="1"/>
    <xf numFmtId="0" fontId="12" fillId="0" borderId="15" xfId="0" applyFont="1" applyBorder="1" applyAlignment="1">
      <alignment vertical="center" wrapText="1"/>
    </xf>
    <xf numFmtId="4" fontId="14" fillId="0" borderId="15" xfId="1" applyNumberFormat="1" applyFont="1" applyFill="1" applyBorder="1" applyAlignment="1" applyProtection="1">
      <alignment horizontal="center" vertical="center"/>
    </xf>
    <xf numFmtId="4" fontId="2" fillId="0" borderId="15" xfId="1" applyNumberFormat="1" applyFont="1" applyFill="1" applyBorder="1" applyAlignment="1" applyProtection="1">
      <alignment horizontal="center" vertical="center"/>
    </xf>
    <xf numFmtId="49" fontId="9" fillId="0" borderId="15" xfId="1" applyNumberFormat="1" applyFont="1" applyFill="1" applyBorder="1" applyAlignment="1" applyProtection="1">
      <alignment horizontal="center" vertical="center"/>
    </xf>
    <xf numFmtId="49" fontId="18" fillId="0" borderId="7" xfId="1" applyNumberFormat="1" applyFont="1" applyFill="1" applyBorder="1" applyAlignment="1" applyProtection="1">
      <alignment horizontal="center" vertical="center"/>
    </xf>
    <xf numFmtId="0" fontId="14" fillId="3" borderId="8" xfId="0" applyFont="1" applyFill="1" applyBorder="1" applyAlignment="1">
      <alignment horizontal="left" vertical="center" wrapText="1"/>
    </xf>
    <xf numFmtId="4" fontId="2" fillId="3" borderId="7" xfId="1" applyNumberFormat="1" applyFont="1" applyFill="1" applyBorder="1" applyAlignment="1" applyProtection="1">
      <alignment horizontal="center" vertical="center"/>
    </xf>
    <xf numFmtId="4" fontId="2" fillId="3" borderId="7" xfId="1" applyNumberFormat="1" applyFont="1" applyFill="1" applyBorder="1" applyAlignment="1" applyProtection="1">
      <alignment horizontal="center" vertical="center" wrapText="1"/>
    </xf>
    <xf numFmtId="4" fontId="2" fillId="3" borderId="5" xfId="1" applyNumberFormat="1" applyFont="1" applyFill="1" applyBorder="1" applyAlignment="1" applyProtection="1">
      <alignment horizontal="center" vertical="center"/>
    </xf>
    <xf numFmtId="0" fontId="16" fillId="0" borderId="0" xfId="0" applyFont="1" applyFill="1"/>
    <xf numFmtId="0" fontId="2" fillId="0" borderId="8" xfId="0" applyFont="1" applyBorder="1" applyAlignment="1">
      <alignment horizontal="left" vertical="center" wrapText="1"/>
    </xf>
    <xf numFmtId="0" fontId="19" fillId="0" borderId="0" xfId="0" applyFont="1"/>
    <xf numFmtId="0" fontId="9" fillId="3" borderId="8" xfId="0" applyFont="1" applyFill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14" fontId="4" fillId="0" borderId="7" xfId="1" applyNumberFormat="1" applyFont="1" applyFill="1" applyBorder="1" applyAlignment="1" applyProtection="1">
      <alignment horizontal="center" vertical="center"/>
    </xf>
    <xf numFmtId="14" fontId="13" fillId="0" borderId="7" xfId="1" applyNumberFormat="1" applyFont="1" applyFill="1" applyBorder="1" applyAlignment="1" applyProtection="1">
      <alignment horizontal="center" vertical="center"/>
    </xf>
    <xf numFmtId="14" fontId="2" fillId="0" borderId="7" xfId="1" applyNumberFormat="1" applyFont="1" applyFill="1" applyBorder="1" applyAlignment="1" applyProtection="1">
      <alignment horizontal="center" vertical="center"/>
    </xf>
    <xf numFmtId="0" fontId="14" fillId="0" borderId="8" xfId="0" applyFont="1" applyBorder="1" applyAlignment="1">
      <alignment horizontal="left" vertical="center" wrapText="1"/>
    </xf>
    <xf numFmtId="4" fontId="14" fillId="0" borderId="5" xfId="1" applyNumberFormat="1" applyFont="1" applyFill="1" applyBorder="1" applyAlignment="1" applyProtection="1">
      <alignment horizontal="center" vertical="center"/>
    </xf>
    <xf numFmtId="0" fontId="20" fillId="0" borderId="0" xfId="0" applyFont="1"/>
    <xf numFmtId="49" fontId="13" fillId="0" borderId="7" xfId="1" applyNumberFormat="1" applyFont="1" applyFill="1" applyBorder="1" applyAlignment="1" applyProtection="1">
      <alignment horizontal="center" vertical="center" wrapText="1"/>
    </xf>
    <xf numFmtId="164" fontId="14" fillId="0" borderId="7" xfId="1" applyNumberFormat="1" applyFont="1" applyFill="1" applyBorder="1" applyAlignment="1" applyProtection="1">
      <alignment horizontal="center" vertical="center"/>
    </xf>
    <xf numFmtId="0" fontId="3" fillId="3" borderId="8" xfId="0" applyFont="1" applyFill="1" applyBorder="1" applyAlignment="1">
      <alignment horizontal="left" vertical="center" wrapText="1"/>
    </xf>
    <xf numFmtId="4" fontId="3" fillId="3" borderId="7" xfId="1" applyNumberFormat="1" applyFont="1" applyFill="1" applyBorder="1" applyAlignment="1" applyProtection="1">
      <alignment horizontal="center" vertical="center"/>
    </xf>
    <xf numFmtId="4" fontId="3" fillId="3" borderId="7" xfId="1" applyNumberFormat="1" applyFont="1" applyFill="1" applyBorder="1" applyAlignment="1" applyProtection="1">
      <alignment horizontal="center" vertical="center" wrapText="1"/>
    </xf>
    <xf numFmtId="4" fontId="3" fillId="3" borderId="5" xfId="1" applyNumberFormat="1" applyFont="1" applyFill="1" applyBorder="1" applyAlignment="1" applyProtection="1">
      <alignment horizontal="center" vertical="center"/>
    </xf>
    <xf numFmtId="0" fontId="7" fillId="0" borderId="0" xfId="0" applyFont="1"/>
    <xf numFmtId="0" fontId="21" fillId="0" borderId="0" xfId="0" applyFont="1" applyBorder="1" applyAlignment="1">
      <alignment horizontal="center" wrapText="1"/>
    </xf>
    <xf numFmtId="0" fontId="22" fillId="0" borderId="1" xfId="0" applyFont="1" applyBorder="1" applyAlignment="1">
      <alignment horizontal="left" wrapText="1"/>
    </xf>
    <xf numFmtId="0" fontId="1" fillId="0" borderId="1" xfId="0" applyFont="1" applyBorder="1"/>
    <xf numFmtId="0" fontId="22" fillId="0" borderId="0" xfId="0" applyFont="1" applyBorder="1" applyAlignment="1">
      <alignment horizontal="center" wrapText="1"/>
    </xf>
    <xf numFmtId="0" fontId="22" fillId="0" borderId="0" xfId="0" applyFont="1" applyBorder="1" applyAlignment="1">
      <alignment horizontal="left" wrapText="1"/>
    </xf>
    <xf numFmtId="0" fontId="2" fillId="0" borderId="1" xfId="0" applyFont="1" applyBorder="1" applyAlignment="1"/>
    <xf numFmtId="0" fontId="2" fillId="0" borderId="1" xfId="0" applyFont="1" applyBorder="1"/>
    <xf numFmtId="0" fontId="2" fillId="0" borderId="0" xfId="0" applyFont="1" applyBorder="1"/>
    <xf numFmtId="0" fontId="23" fillId="0" borderId="0" xfId="0" applyFont="1" applyAlignment="1">
      <alignment horizontal="center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4" fontId="2" fillId="0" borderId="7" xfId="1" applyNumberFormat="1" applyFont="1" applyFill="1" applyBorder="1" applyAlignment="1" applyProtection="1">
      <alignment horizontal="center"/>
    </xf>
    <xf numFmtId="4" fontId="2" fillId="0" borderId="5" xfId="1" applyNumberFormat="1" applyFont="1" applyFill="1" applyBorder="1" applyAlignment="1" applyProtection="1">
      <alignment horizontal="center"/>
    </xf>
    <xf numFmtId="2" fontId="2" fillId="0" borderId="5" xfId="1" applyNumberFormat="1" applyFont="1" applyFill="1" applyBorder="1" applyAlignment="1" applyProtection="1">
      <alignment horizontal="center"/>
    </xf>
    <xf numFmtId="0" fontId="2" fillId="0" borderId="8" xfId="0" applyFont="1" applyBorder="1" applyAlignment="1">
      <alignment horizontal="left" wrapText="1"/>
    </xf>
    <xf numFmtId="0" fontId="2" fillId="0" borderId="9" xfId="0" applyFont="1" applyBorder="1" applyAlignment="1">
      <alignment horizontal="left"/>
    </xf>
    <xf numFmtId="4" fontId="2" fillId="0" borderId="10" xfId="1" applyNumberFormat="1" applyFont="1" applyFill="1" applyBorder="1" applyAlignment="1" applyProtection="1">
      <alignment horizontal="center"/>
    </xf>
    <xf numFmtId="2" fontId="2" fillId="0" borderId="11" xfId="1" applyNumberFormat="1" applyFont="1" applyFill="1" applyBorder="1" applyAlignment="1" applyProtection="1">
      <alignment horizontal="center"/>
    </xf>
    <xf numFmtId="0" fontId="2" fillId="0" borderId="0" xfId="0" applyFont="1" applyBorder="1" applyAlignment="1">
      <alignment horizontal="right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13" fillId="0" borderId="7" xfId="1" applyNumberFormat="1" applyFont="1" applyFill="1" applyBorder="1" applyAlignment="1" applyProtection="1">
      <alignment horizontal="center" vertical="center"/>
    </xf>
    <xf numFmtId="4" fontId="4" fillId="0" borderId="7" xfId="1" applyNumberFormat="1" applyFont="1" applyFill="1" applyBorder="1" applyAlignment="1" applyProtection="1">
      <alignment horizontal="center" vertical="center"/>
    </xf>
    <xf numFmtId="14" fontId="4" fillId="0" borderId="7" xfId="1" applyNumberFormat="1" applyFont="1" applyFill="1" applyBorder="1" applyAlignment="1" applyProtection="1">
      <alignment horizontal="center" vertical="center"/>
    </xf>
    <xf numFmtId="164" fontId="13" fillId="0" borderId="7" xfId="1" applyNumberFormat="1" applyFont="1" applyFill="1" applyBorder="1" applyAlignment="1" applyProtection="1">
      <alignment horizontal="center" vertical="center"/>
    </xf>
    <xf numFmtId="49" fontId="13" fillId="0" borderId="7" xfId="1" applyNumberFormat="1" applyFont="1" applyFill="1" applyBorder="1" applyAlignment="1" applyProtection="1">
      <alignment horizontal="center" vertical="center"/>
    </xf>
    <xf numFmtId="4" fontId="4" fillId="0" borderId="7" xfId="1" applyNumberFormat="1" applyFont="1" applyFill="1" applyBorder="1" applyAlignment="1" applyProtection="1">
      <alignment horizontal="center" vertical="center" wrapText="1"/>
    </xf>
    <xf numFmtId="166" fontId="13" fillId="0" borderId="7" xfId="1" applyNumberFormat="1" applyFont="1" applyFill="1" applyBorder="1" applyAlignment="1" applyProtection="1">
      <alignment horizontal="center" vertical="center"/>
    </xf>
    <xf numFmtId="0" fontId="0" fillId="0" borderId="0" xfId="0" applyBorder="1"/>
    <xf numFmtId="4" fontId="13" fillId="0" borderId="14" xfId="1" applyNumberFormat="1" applyFont="1" applyFill="1" applyBorder="1" applyAlignment="1" applyProtection="1">
      <alignment horizontal="center" vertical="center"/>
    </xf>
    <xf numFmtId="0" fontId="0" fillId="0" borderId="15" xfId="0" applyBorder="1"/>
    <xf numFmtId="0" fontId="9" fillId="0" borderId="0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/>
    </xf>
    <xf numFmtId="0" fontId="2" fillId="0" borderId="16" xfId="0" applyFont="1" applyBorder="1" applyAlignment="1">
      <alignment horizontal="left" wrapText="1"/>
    </xf>
    <xf numFmtId="0" fontId="2" fillId="0" borderId="16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3"/>
  <sheetViews>
    <sheetView tabSelected="1" view="pageBreakPreview" zoomScale="55" zoomScaleNormal="55" zoomScaleSheetLayoutView="55" workbookViewId="0">
      <selection activeCell="M40" sqref="M40:M43"/>
    </sheetView>
  </sheetViews>
  <sheetFormatPr defaultRowHeight="15"/>
  <cols>
    <col min="1" max="1" width="73.85546875" style="1" customWidth="1"/>
    <col min="2" max="2" width="29" style="2" customWidth="1"/>
    <col min="3" max="3" width="10.140625" style="1" customWidth="1"/>
    <col min="4" max="4" width="8.140625" style="1" customWidth="1"/>
    <col min="5" max="5" width="12" style="1" customWidth="1"/>
    <col min="6" max="6" width="16.7109375" style="1" customWidth="1"/>
    <col min="7" max="7" width="22.28515625" style="1" customWidth="1"/>
    <col min="8" max="8" width="15.7109375" style="1" customWidth="1"/>
    <col min="9" max="9" width="14.42578125" style="1" customWidth="1"/>
    <col min="10" max="10" width="25.28515625" style="1" customWidth="1"/>
    <col min="11" max="11" width="26" style="1" customWidth="1"/>
    <col min="12" max="12" width="19" style="1" customWidth="1"/>
    <col min="13" max="13" width="15.28515625" style="3" customWidth="1"/>
    <col min="14" max="14" width="21" style="1" customWidth="1"/>
    <col min="15" max="15" width="8.7109375" style="1" customWidth="1"/>
    <col min="16" max="16" width="18.85546875" style="1" customWidth="1"/>
    <col min="17" max="17" width="10.140625" style="1" customWidth="1"/>
    <col min="18" max="18" width="8.7109375" style="1" customWidth="1"/>
    <col min="19" max="19" width="24.5703125" style="1" customWidth="1"/>
    <col min="20" max="20" width="7" style="1" customWidth="1"/>
    <col min="21" max="21" width="6.5703125" style="1" customWidth="1"/>
    <col min="22" max="22" width="7.5703125" style="1" customWidth="1"/>
  </cols>
  <sheetData>
    <row r="1" spans="1:22" ht="41.1" customHeight="1">
      <c r="N1" s="87" t="s">
        <v>0</v>
      </c>
      <c r="O1" s="87"/>
      <c r="P1" s="87"/>
      <c r="Q1" s="87"/>
      <c r="R1" s="87"/>
      <c r="S1" s="87"/>
      <c r="T1" s="87"/>
      <c r="U1" s="87"/>
      <c r="V1" s="87"/>
    </row>
    <row r="2" spans="1:22" ht="15.75">
      <c r="O2" s="88"/>
      <c r="P2" s="88"/>
      <c r="Q2" s="88"/>
      <c r="R2" s="88"/>
      <c r="S2" s="88"/>
      <c r="T2" s="88"/>
      <c r="U2" s="88"/>
      <c r="V2" s="88"/>
    </row>
    <row r="3" spans="1:22" ht="15.75">
      <c r="A3" s="89" t="s">
        <v>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  <c r="U3" s="89"/>
      <c r="V3" s="89"/>
    </row>
    <row r="4" spans="1:22" ht="19.899999999999999" customHeight="1">
      <c r="A4" s="5"/>
      <c r="B4" s="6"/>
      <c r="C4" s="7"/>
      <c r="D4" s="7"/>
      <c r="E4" s="7"/>
      <c r="F4" s="90" t="s">
        <v>2</v>
      </c>
      <c r="G4" s="90"/>
      <c r="H4" s="90"/>
      <c r="I4" s="90"/>
      <c r="J4" s="90"/>
      <c r="K4" s="90"/>
      <c r="L4" s="90"/>
      <c r="M4" s="90"/>
      <c r="N4" s="90"/>
      <c r="O4" s="7"/>
      <c r="P4" s="7"/>
      <c r="Q4" s="7"/>
      <c r="R4" s="7"/>
      <c r="S4" s="7"/>
      <c r="T4" s="7"/>
      <c r="U4" s="7"/>
      <c r="V4" s="7"/>
    </row>
    <row r="5" spans="1:22" ht="19.899999999999999" customHeight="1">
      <c r="A5" s="88" t="s">
        <v>3</v>
      </c>
      <c r="B5" s="88"/>
      <c r="C5" s="88"/>
      <c r="D5" s="88"/>
      <c r="E5" s="88"/>
      <c r="F5" s="88"/>
      <c r="G5" s="88"/>
      <c r="H5" s="88"/>
      <c r="I5" s="88"/>
      <c r="J5" s="88"/>
      <c r="K5" s="88"/>
      <c r="L5" s="88"/>
      <c r="M5" s="88"/>
      <c r="N5" s="88"/>
      <c r="O5" s="88"/>
      <c r="P5" s="88"/>
      <c r="Q5" s="88"/>
      <c r="R5" s="88"/>
      <c r="S5" s="88"/>
      <c r="T5" s="88"/>
      <c r="U5" s="88"/>
      <c r="V5" s="88"/>
    </row>
    <row r="6" spans="1:22" ht="23.65" customHeight="1">
      <c r="A6" s="88" t="s">
        <v>4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</row>
    <row r="8" spans="1:22" ht="15.75">
      <c r="A8" s="8"/>
      <c r="B8" s="9"/>
      <c r="C8" s="8"/>
      <c r="D8" s="8"/>
      <c r="E8" s="8"/>
      <c r="F8" s="8"/>
      <c r="G8" s="8"/>
      <c r="H8" s="8"/>
      <c r="I8" s="10"/>
      <c r="J8" s="11"/>
      <c r="K8" s="11"/>
      <c r="L8" s="11"/>
      <c r="M8" s="12"/>
      <c r="N8" s="11"/>
      <c r="O8" s="11"/>
      <c r="P8" s="5"/>
      <c r="Q8" s="5"/>
      <c r="R8" s="5"/>
    </row>
    <row r="9" spans="1:22" ht="15.75">
      <c r="A9" s="91" t="s">
        <v>5</v>
      </c>
      <c r="B9" s="91"/>
      <c r="C9" s="91"/>
      <c r="D9" s="91"/>
      <c r="E9" s="91"/>
      <c r="F9" s="91"/>
      <c r="G9" s="91"/>
      <c r="H9" s="91"/>
      <c r="I9" s="92" t="s">
        <v>6</v>
      </c>
      <c r="J9" s="92"/>
      <c r="K9" s="92"/>
      <c r="L9" s="92"/>
      <c r="M9" s="92"/>
      <c r="N9" s="92"/>
      <c r="O9" s="92"/>
      <c r="P9" s="92"/>
      <c r="Q9" s="5"/>
      <c r="R9" s="5"/>
    </row>
    <row r="10" spans="1:22" ht="15.75">
      <c r="A10" s="91"/>
      <c r="B10" s="91"/>
      <c r="C10" s="91"/>
      <c r="D10" s="91"/>
      <c r="E10" s="91"/>
      <c r="F10" s="91"/>
      <c r="G10" s="91"/>
      <c r="H10" s="91"/>
      <c r="I10" s="93" t="s">
        <v>7</v>
      </c>
      <c r="J10" s="93"/>
      <c r="K10" s="93"/>
      <c r="L10" s="93"/>
      <c r="M10" s="94" t="s">
        <v>8</v>
      </c>
      <c r="N10" s="94"/>
      <c r="O10" s="94"/>
      <c r="P10" s="94"/>
      <c r="Q10" s="13"/>
      <c r="R10" s="5"/>
    </row>
    <row r="11" spans="1:22" ht="15.75">
      <c r="A11" s="95" t="s">
        <v>9</v>
      </c>
      <c r="B11" s="95"/>
      <c r="C11" s="95"/>
      <c r="D11" s="95"/>
      <c r="E11" s="95"/>
      <c r="F11" s="95"/>
      <c r="G11" s="95"/>
      <c r="H11" s="95"/>
      <c r="I11" s="96">
        <v>22628000</v>
      </c>
      <c r="J11" s="96"/>
      <c r="K11" s="96"/>
      <c r="L11" s="96"/>
      <c r="M11" s="97">
        <v>22628000</v>
      </c>
      <c r="N11" s="97"/>
      <c r="O11" s="97"/>
      <c r="P11" s="97"/>
      <c r="Q11" s="5"/>
      <c r="R11" s="5"/>
    </row>
    <row r="12" spans="1:22" ht="15.75">
      <c r="A12" s="95" t="s">
        <v>10</v>
      </c>
      <c r="B12" s="95"/>
      <c r="C12" s="95"/>
      <c r="D12" s="95"/>
      <c r="E12" s="95"/>
      <c r="F12" s="95"/>
      <c r="G12" s="95"/>
      <c r="H12" s="95"/>
      <c r="I12" s="96">
        <v>0</v>
      </c>
      <c r="J12" s="96"/>
      <c r="K12" s="96"/>
      <c r="L12" s="96"/>
      <c r="M12" s="98">
        <v>0</v>
      </c>
      <c r="N12" s="98"/>
      <c r="O12" s="98"/>
      <c r="P12" s="98"/>
      <c r="Q12" s="5"/>
      <c r="R12" s="5"/>
    </row>
    <row r="13" spans="1:22" ht="15.75">
      <c r="A13" s="95" t="s">
        <v>11</v>
      </c>
      <c r="B13" s="95"/>
      <c r="C13" s="95"/>
      <c r="D13" s="95"/>
      <c r="E13" s="95"/>
      <c r="F13" s="95"/>
      <c r="G13" s="95"/>
      <c r="H13" s="95"/>
      <c r="I13" s="96">
        <v>11512800</v>
      </c>
      <c r="J13" s="96"/>
      <c r="K13" s="96"/>
      <c r="L13" s="96"/>
      <c r="M13" s="97">
        <v>11512800</v>
      </c>
      <c r="N13" s="97"/>
      <c r="O13" s="97"/>
      <c r="P13" s="97"/>
      <c r="Q13" s="5"/>
      <c r="R13" s="5"/>
    </row>
    <row r="14" spans="1:22" ht="15.75" customHeight="1">
      <c r="A14" s="99" t="s">
        <v>12</v>
      </c>
      <c r="B14" s="99"/>
      <c r="C14" s="99"/>
      <c r="D14" s="99"/>
      <c r="E14" s="99"/>
      <c r="F14" s="99"/>
      <c r="G14" s="99"/>
      <c r="H14" s="99"/>
      <c r="I14" s="96">
        <v>742400</v>
      </c>
      <c r="J14" s="96"/>
      <c r="K14" s="96"/>
      <c r="L14" s="96"/>
      <c r="M14" s="97">
        <v>209400</v>
      </c>
      <c r="N14" s="97"/>
      <c r="O14" s="97"/>
      <c r="P14" s="97"/>
      <c r="Q14" s="5"/>
      <c r="R14" s="5"/>
    </row>
    <row r="15" spans="1:22" ht="16.149999999999999" customHeight="1">
      <c r="A15" s="95" t="s">
        <v>13</v>
      </c>
      <c r="B15" s="95"/>
      <c r="C15" s="95"/>
      <c r="D15" s="95"/>
      <c r="E15" s="95"/>
      <c r="F15" s="95"/>
      <c r="G15" s="95"/>
      <c r="H15" s="95"/>
      <c r="I15" s="96">
        <v>0</v>
      </c>
      <c r="J15" s="96"/>
      <c r="K15" s="96"/>
      <c r="L15" s="96"/>
      <c r="M15" s="98">
        <v>0</v>
      </c>
      <c r="N15" s="98"/>
      <c r="O15" s="98"/>
      <c r="P15" s="98"/>
      <c r="Q15" s="15"/>
      <c r="R15" s="15"/>
      <c r="S15" s="15"/>
      <c r="T15" s="15"/>
      <c r="U15" s="15"/>
    </row>
    <row r="16" spans="1:22" ht="17.45" customHeight="1">
      <c r="A16" s="95" t="s">
        <v>14</v>
      </c>
      <c r="B16" s="95"/>
      <c r="C16" s="95"/>
      <c r="D16" s="95"/>
      <c r="E16" s="95"/>
      <c r="F16" s="95"/>
      <c r="G16" s="95"/>
      <c r="H16" s="95"/>
      <c r="I16" s="96">
        <v>0</v>
      </c>
      <c r="J16" s="96"/>
      <c r="K16" s="96"/>
      <c r="L16" s="96"/>
      <c r="M16" s="98">
        <v>0</v>
      </c>
      <c r="N16" s="98"/>
      <c r="O16" s="98"/>
      <c r="P16" s="98"/>
      <c r="Q16" s="15"/>
      <c r="R16" s="15"/>
      <c r="S16" s="15"/>
      <c r="T16" s="15"/>
      <c r="U16" s="15"/>
    </row>
    <row r="17" spans="1:22" ht="15" customHeight="1">
      <c r="A17" s="95" t="s">
        <v>15</v>
      </c>
      <c r="B17" s="95"/>
      <c r="C17" s="95"/>
      <c r="D17" s="95"/>
      <c r="E17" s="95"/>
      <c r="F17" s="95"/>
      <c r="G17" s="95"/>
      <c r="H17" s="95"/>
      <c r="I17" s="96">
        <v>0</v>
      </c>
      <c r="J17" s="96"/>
      <c r="K17" s="96"/>
      <c r="L17" s="96"/>
      <c r="M17" s="98">
        <v>0</v>
      </c>
      <c r="N17" s="98"/>
      <c r="O17" s="98"/>
      <c r="P17" s="98"/>
      <c r="Q17" s="15"/>
      <c r="R17" s="15"/>
      <c r="S17" s="15"/>
      <c r="T17" s="15"/>
      <c r="U17" s="15"/>
    </row>
    <row r="18" spans="1:22" ht="15" customHeight="1">
      <c r="A18" s="100" t="s">
        <v>16</v>
      </c>
      <c r="B18" s="100"/>
      <c r="C18" s="100"/>
      <c r="D18" s="100"/>
      <c r="E18" s="100"/>
      <c r="F18" s="100"/>
      <c r="G18" s="100"/>
      <c r="H18" s="100"/>
      <c r="I18" s="101">
        <v>0</v>
      </c>
      <c r="J18" s="101"/>
      <c r="K18" s="101"/>
      <c r="L18" s="101"/>
      <c r="M18" s="102">
        <v>0</v>
      </c>
      <c r="N18" s="102"/>
      <c r="O18" s="102"/>
      <c r="P18" s="102"/>
      <c r="Q18" s="15"/>
      <c r="R18" s="15"/>
      <c r="S18" s="15"/>
      <c r="T18" s="15"/>
      <c r="U18" s="15"/>
    </row>
    <row r="19" spans="1:22" ht="10.5" customHeight="1">
      <c r="A19" s="10"/>
      <c r="B19" s="4"/>
      <c r="C19" s="10"/>
      <c r="D19" s="10"/>
      <c r="E19" s="10"/>
      <c r="F19" s="10"/>
      <c r="G19" s="10"/>
      <c r="H19" s="10"/>
      <c r="I19" s="15"/>
      <c r="J19" s="15"/>
      <c r="K19" s="15"/>
      <c r="L19" s="15"/>
      <c r="M19" s="16"/>
      <c r="N19" s="15"/>
      <c r="O19" s="15"/>
      <c r="P19" s="5"/>
      <c r="Q19" s="5"/>
      <c r="R19" s="5"/>
    </row>
    <row r="20" spans="1:22" ht="17.25" customHeight="1">
      <c r="A20" s="5"/>
      <c r="B20" s="6"/>
      <c r="C20" s="5"/>
      <c r="D20" s="5"/>
      <c r="E20" s="5"/>
      <c r="F20" s="5"/>
      <c r="G20" s="5"/>
      <c r="H20" s="5"/>
      <c r="I20" s="5"/>
      <c r="J20" s="5"/>
      <c r="K20" s="5"/>
      <c r="L20" s="5"/>
      <c r="M20" s="17"/>
      <c r="N20" s="5"/>
      <c r="O20" s="5"/>
      <c r="P20" s="5"/>
      <c r="Q20" s="5"/>
      <c r="R20" s="5"/>
      <c r="U20" s="103" t="s">
        <v>17</v>
      </c>
      <c r="V20" s="103"/>
    </row>
    <row r="21" spans="1:22" ht="42.2" customHeight="1">
      <c r="A21" s="104" t="s">
        <v>18</v>
      </c>
      <c r="B21" s="105" t="s">
        <v>19</v>
      </c>
      <c r="C21" s="105"/>
      <c r="D21" s="105"/>
      <c r="E21" s="105"/>
      <c r="F21" s="106" t="s">
        <v>20</v>
      </c>
      <c r="G21" s="106"/>
      <c r="H21" s="106" t="s">
        <v>21</v>
      </c>
      <c r="I21" s="106" t="s">
        <v>22</v>
      </c>
      <c r="J21" s="106" t="s">
        <v>23</v>
      </c>
      <c r="K21" s="106"/>
      <c r="L21" s="107" t="s">
        <v>24</v>
      </c>
      <c r="M21" s="106" t="s">
        <v>25</v>
      </c>
      <c r="N21" s="106"/>
      <c r="O21" s="106"/>
      <c r="P21" s="106"/>
      <c r="Q21" s="106"/>
      <c r="R21" s="106"/>
      <c r="S21" s="108" t="s">
        <v>26</v>
      </c>
      <c r="T21" s="108"/>
      <c r="U21" s="108"/>
      <c r="V21" s="108"/>
    </row>
    <row r="22" spans="1:22" ht="82.7" customHeight="1">
      <c r="A22" s="104"/>
      <c r="B22" s="109" t="s">
        <v>27</v>
      </c>
      <c r="C22" s="109"/>
      <c r="D22" s="109" t="s">
        <v>28</v>
      </c>
      <c r="E22" s="109"/>
      <c r="F22" s="106"/>
      <c r="G22" s="106"/>
      <c r="H22" s="106"/>
      <c r="I22" s="106"/>
      <c r="J22" s="106"/>
      <c r="K22" s="106"/>
      <c r="L22" s="107"/>
      <c r="M22" s="110" t="s">
        <v>29</v>
      </c>
      <c r="N22" s="109" t="s">
        <v>30</v>
      </c>
      <c r="O22" s="109"/>
      <c r="P22" s="109"/>
      <c r="Q22" s="109"/>
      <c r="R22" s="109"/>
      <c r="S22" s="109" t="s">
        <v>27</v>
      </c>
      <c r="T22" s="109"/>
      <c r="U22" s="111" t="s">
        <v>28</v>
      </c>
      <c r="V22" s="111"/>
    </row>
    <row r="23" spans="1:22" ht="131.85" customHeight="1">
      <c r="A23" s="104"/>
      <c r="B23" s="18" t="s">
        <v>31</v>
      </c>
      <c r="C23" s="18" t="s">
        <v>32</v>
      </c>
      <c r="D23" s="18" t="s">
        <v>31</v>
      </c>
      <c r="E23" s="18" t="s">
        <v>33</v>
      </c>
      <c r="F23" s="20" t="s">
        <v>29</v>
      </c>
      <c r="G23" s="20" t="s">
        <v>34</v>
      </c>
      <c r="H23" s="106"/>
      <c r="I23" s="106"/>
      <c r="J23" s="18" t="s">
        <v>29</v>
      </c>
      <c r="K23" s="18" t="s">
        <v>35</v>
      </c>
      <c r="L23" s="107"/>
      <c r="M23" s="110"/>
      <c r="N23" s="18" t="s">
        <v>31</v>
      </c>
      <c r="O23" s="18" t="s">
        <v>36</v>
      </c>
      <c r="P23" s="18" t="s">
        <v>37</v>
      </c>
      <c r="Q23" s="18" t="s">
        <v>38</v>
      </c>
      <c r="R23" s="18" t="s">
        <v>39</v>
      </c>
      <c r="S23" s="18" t="s">
        <v>31</v>
      </c>
      <c r="T23" s="18" t="s">
        <v>33</v>
      </c>
      <c r="U23" s="18" t="s">
        <v>31</v>
      </c>
      <c r="V23" s="19" t="s">
        <v>33</v>
      </c>
    </row>
    <row r="24" spans="1:22" ht="15.75">
      <c r="A24" s="21">
        <v>1</v>
      </c>
      <c r="B24" s="22">
        <v>2</v>
      </c>
      <c r="C24" s="22">
        <v>3</v>
      </c>
      <c r="D24" s="22">
        <v>4</v>
      </c>
      <c r="E24" s="22">
        <v>5</v>
      </c>
      <c r="F24" s="22">
        <v>6</v>
      </c>
      <c r="G24" s="22">
        <v>7</v>
      </c>
      <c r="H24" s="22">
        <v>8</v>
      </c>
      <c r="I24" s="22">
        <v>9</v>
      </c>
      <c r="J24" s="23">
        <v>10</v>
      </c>
      <c r="K24" s="23">
        <v>11</v>
      </c>
      <c r="L24" s="23">
        <v>12</v>
      </c>
      <c r="M24" s="24">
        <v>13</v>
      </c>
      <c r="N24" s="22">
        <v>14</v>
      </c>
      <c r="O24" s="22">
        <v>15</v>
      </c>
      <c r="P24" s="22">
        <v>16</v>
      </c>
      <c r="Q24" s="22">
        <v>17</v>
      </c>
      <c r="R24" s="22">
        <v>18</v>
      </c>
      <c r="S24" s="22">
        <v>19</v>
      </c>
      <c r="T24" s="22">
        <v>20</v>
      </c>
      <c r="U24" s="22">
        <v>21</v>
      </c>
      <c r="V24" s="25">
        <v>22</v>
      </c>
    </row>
    <row r="25" spans="1:22" s="29" customFormat="1" ht="38.65" customHeight="1">
      <c r="A25" s="26" t="s">
        <v>40</v>
      </c>
      <c r="B25" s="27">
        <f>B27+B31+B33+B53</f>
        <v>22628000</v>
      </c>
      <c r="C25" s="27">
        <f>C27+C31+C33+C53</f>
        <v>0</v>
      </c>
      <c r="D25" s="27">
        <f>D27+D31+D33+D53</f>
        <v>0</v>
      </c>
      <c r="E25" s="27">
        <f>E27+E31+E33+E53</f>
        <v>0</v>
      </c>
      <c r="F25" s="27"/>
      <c r="G25" s="27">
        <f>G27+G31+G33+G53</f>
        <v>7606400</v>
      </c>
      <c r="H25" s="27"/>
      <c r="I25" s="27"/>
      <c r="J25" s="27"/>
      <c r="K25" s="27">
        <f>K27+K31+K33</f>
        <v>30234400</v>
      </c>
      <c r="L25" s="27">
        <f>L27+L31+L33+L53</f>
        <v>90339.03</v>
      </c>
      <c r="M25" s="27"/>
      <c r="N25" s="27">
        <f>N27+N31+N33+N53</f>
        <v>7606400</v>
      </c>
      <c r="O25" s="27">
        <v>0</v>
      </c>
      <c r="P25" s="27">
        <f>P27+P31+P33+P53</f>
        <v>90339.03</v>
      </c>
      <c r="Q25" s="27"/>
      <c r="R25" s="27"/>
      <c r="S25" s="27">
        <f>B25+G25-N25</f>
        <v>22628000</v>
      </c>
      <c r="T25" s="27"/>
      <c r="U25" s="27"/>
      <c r="V25" s="28"/>
    </row>
    <row r="26" spans="1:22" ht="20.45" customHeight="1">
      <c r="A26" s="14" t="s">
        <v>30</v>
      </c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  <c r="V26" s="31"/>
    </row>
    <row r="27" spans="1:22" s="35" customFormat="1" ht="39.75" customHeight="1">
      <c r="A27" s="32" t="s">
        <v>41</v>
      </c>
      <c r="B27" s="33">
        <f>B28</f>
        <v>7606400</v>
      </c>
      <c r="C27" s="33"/>
      <c r="D27" s="33"/>
      <c r="E27" s="33"/>
      <c r="F27" s="33"/>
      <c r="G27" s="33">
        <f>G28+G29+G30</f>
        <v>0</v>
      </c>
      <c r="H27" s="33"/>
      <c r="I27" s="33"/>
      <c r="J27" s="33"/>
      <c r="K27" s="33">
        <f>K28+K29+K30</f>
        <v>7606400</v>
      </c>
      <c r="L27" s="33">
        <f>L28+L29</f>
        <v>90339.03</v>
      </c>
      <c r="M27" s="33"/>
      <c r="N27" s="33">
        <f>N29</f>
        <v>7606400</v>
      </c>
      <c r="O27" s="33"/>
      <c r="P27" s="33">
        <f>P28+P29</f>
        <v>90339.03</v>
      </c>
      <c r="Q27" s="33"/>
      <c r="R27" s="33"/>
      <c r="S27" s="33">
        <f>S28</f>
        <v>0</v>
      </c>
      <c r="T27" s="33"/>
      <c r="U27" s="33"/>
      <c r="V27" s="34"/>
    </row>
    <row r="28" spans="1:22" s="46" customFormat="1" ht="94.5">
      <c r="A28" s="36" t="s">
        <v>42</v>
      </c>
      <c r="B28" s="37">
        <v>7606400</v>
      </c>
      <c r="C28" s="38"/>
      <c r="D28" s="38"/>
      <c r="E28" s="38"/>
      <c r="F28" s="39"/>
      <c r="G28" s="37"/>
      <c r="H28" s="39" t="s">
        <v>43</v>
      </c>
      <c r="I28" s="40" t="s">
        <v>44</v>
      </c>
      <c r="J28" s="40" t="s">
        <v>45</v>
      </c>
      <c r="K28" s="41">
        <v>7606400</v>
      </c>
      <c r="L28" s="42">
        <v>54911.96</v>
      </c>
      <c r="M28" s="43">
        <v>43495</v>
      </c>
      <c r="N28" s="44"/>
      <c r="O28" s="44"/>
      <c r="P28" s="44">
        <v>54911.96</v>
      </c>
      <c r="Q28" s="37"/>
      <c r="R28" s="37"/>
      <c r="S28" s="44"/>
      <c r="T28" s="38"/>
      <c r="U28" s="38"/>
      <c r="V28" s="45"/>
    </row>
    <row r="29" spans="1:22" s="50" customFormat="1" ht="18.75">
      <c r="A29" s="47"/>
      <c r="B29" s="47"/>
      <c r="C29" s="47"/>
      <c r="D29" s="47"/>
      <c r="E29" s="47"/>
      <c r="F29" s="47"/>
      <c r="G29" s="44"/>
      <c r="H29" s="48"/>
      <c r="I29" s="49"/>
      <c r="J29" s="49"/>
      <c r="K29" s="42"/>
      <c r="L29" s="42">
        <v>35427.07</v>
      </c>
      <c r="M29" s="43">
        <v>43516</v>
      </c>
      <c r="N29" s="44">
        <v>7606400</v>
      </c>
      <c r="O29" s="44"/>
      <c r="P29" s="44">
        <v>35427.07</v>
      </c>
      <c r="Q29" s="44"/>
      <c r="R29" s="44"/>
      <c r="S29" s="44">
        <v>0</v>
      </c>
      <c r="T29" s="30"/>
      <c r="U29" s="30"/>
      <c r="V29" s="31"/>
    </row>
    <row r="30" spans="1:22" s="50" customFormat="1" ht="94.9" customHeight="1">
      <c r="A30" s="51" t="s">
        <v>46</v>
      </c>
      <c r="B30" s="52"/>
      <c r="C30" s="53"/>
      <c r="D30" s="53"/>
      <c r="E30" s="53"/>
      <c r="F30" s="54"/>
      <c r="G30" s="44"/>
      <c r="H30" s="55" t="s">
        <v>47</v>
      </c>
      <c r="I30" s="42" t="s">
        <v>44</v>
      </c>
      <c r="J30" s="40" t="s">
        <v>48</v>
      </c>
      <c r="K30" s="42"/>
      <c r="L30" s="42"/>
      <c r="M30" s="43"/>
      <c r="N30" s="44"/>
      <c r="O30" s="44"/>
      <c r="P30" s="44"/>
      <c r="Q30" s="44"/>
      <c r="R30" s="44"/>
      <c r="S30" s="44"/>
      <c r="T30" s="30"/>
      <c r="U30" s="30"/>
      <c r="V30" s="31"/>
    </row>
    <row r="31" spans="1:22" s="60" customFormat="1" ht="51.6" customHeight="1">
      <c r="A31" s="56" t="s">
        <v>49</v>
      </c>
      <c r="B31" s="57"/>
      <c r="C31" s="57"/>
      <c r="D31" s="57"/>
      <c r="E31" s="57"/>
      <c r="F31" s="57"/>
      <c r="G31" s="57"/>
      <c r="H31" s="57"/>
      <c r="I31" s="58"/>
      <c r="J31" s="58"/>
      <c r="K31" s="58"/>
      <c r="L31" s="58"/>
      <c r="M31" s="57"/>
      <c r="N31" s="57"/>
      <c r="O31" s="57"/>
      <c r="P31" s="57"/>
      <c r="Q31" s="57"/>
      <c r="R31" s="57"/>
      <c r="S31" s="57"/>
      <c r="T31" s="57"/>
      <c r="U31" s="57"/>
      <c r="V31" s="59"/>
    </row>
    <row r="32" spans="1:22" s="62" customFormat="1" ht="13.5" customHeight="1">
      <c r="A32" s="61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  <c r="V32" s="31"/>
    </row>
    <row r="33" spans="1:22" s="35" customFormat="1" ht="52.15" customHeight="1">
      <c r="A33" s="63" t="s">
        <v>50</v>
      </c>
      <c r="B33" s="33">
        <f>B34+B37+B40+B46+B51</f>
        <v>15021600</v>
      </c>
      <c r="C33" s="33"/>
      <c r="D33" s="33"/>
      <c r="E33" s="33"/>
      <c r="F33" s="33"/>
      <c r="G33" s="33">
        <f>G40+G46+G51</f>
        <v>7606400</v>
      </c>
      <c r="H33" s="33"/>
      <c r="I33" s="33"/>
      <c r="J33" s="33"/>
      <c r="K33" s="33">
        <f>K34+K37+K40+K41+K42+K43+K46+K47+K48+K49+K51+K52</f>
        <v>22628000</v>
      </c>
      <c r="L33" s="33">
        <f>L34+L37+L40+L46</f>
        <v>0</v>
      </c>
      <c r="M33" s="33"/>
      <c r="N33" s="33">
        <f>N34+N37+N40+N46+N51</f>
        <v>0</v>
      </c>
      <c r="O33" s="33"/>
      <c r="P33" s="33">
        <f>P34+P37+P40+P46</f>
        <v>0</v>
      </c>
      <c r="Q33" s="33"/>
      <c r="R33" s="33"/>
      <c r="S33" s="33">
        <f>S34+S37+S40+S46+S51</f>
        <v>22628000</v>
      </c>
      <c r="T33" s="33"/>
      <c r="U33" s="33"/>
      <c r="V33" s="34"/>
    </row>
    <row r="34" spans="1:22" s="62" customFormat="1" ht="134.25" customHeight="1">
      <c r="A34" s="64" t="s">
        <v>51</v>
      </c>
      <c r="B34" s="37">
        <v>7200000</v>
      </c>
      <c r="C34" s="38"/>
      <c r="D34" s="38"/>
      <c r="E34" s="38"/>
      <c r="F34" s="65"/>
      <c r="G34" s="38"/>
      <c r="H34" s="39" t="s">
        <v>52</v>
      </c>
      <c r="I34" s="40" t="s">
        <v>44</v>
      </c>
      <c r="J34" s="39" t="s">
        <v>53</v>
      </c>
      <c r="K34" s="37">
        <v>7200000</v>
      </c>
      <c r="L34" s="37"/>
      <c r="M34" s="66"/>
      <c r="N34" s="37"/>
      <c r="O34" s="37"/>
      <c r="P34" s="37"/>
      <c r="Q34" s="37"/>
      <c r="R34" s="38"/>
      <c r="S34" s="37">
        <f>B34+G34-N34</f>
        <v>7200000</v>
      </c>
      <c r="T34" s="38"/>
      <c r="U34" s="38"/>
      <c r="V34" s="45"/>
    </row>
    <row r="35" spans="1:22" ht="18.75">
      <c r="A35" s="61"/>
      <c r="B35" s="44"/>
      <c r="C35" s="30"/>
      <c r="D35" s="30"/>
      <c r="E35" s="30"/>
      <c r="F35" s="67"/>
      <c r="G35" s="30"/>
      <c r="H35" s="48"/>
      <c r="I35" s="49"/>
      <c r="J35" s="48"/>
      <c r="K35" s="44"/>
      <c r="L35" s="44"/>
      <c r="M35" s="43"/>
      <c r="N35" s="44"/>
      <c r="O35" s="44"/>
      <c r="P35" s="44"/>
      <c r="Q35" s="44"/>
      <c r="R35" s="30"/>
      <c r="S35" s="44"/>
      <c r="T35" s="30"/>
      <c r="U35" s="30"/>
      <c r="V35" s="31"/>
    </row>
    <row r="36" spans="1:22" ht="29.85" customHeight="1">
      <c r="A36" s="61"/>
      <c r="B36" s="44"/>
      <c r="C36" s="30"/>
      <c r="D36" s="30"/>
      <c r="E36" s="30"/>
      <c r="F36" s="67"/>
      <c r="G36" s="30"/>
      <c r="H36" s="48"/>
      <c r="I36" s="49"/>
      <c r="J36" s="48"/>
      <c r="K36" s="44"/>
      <c r="L36" s="44"/>
      <c r="M36" s="43"/>
      <c r="N36" s="44"/>
      <c r="O36" s="44"/>
      <c r="P36" s="44"/>
      <c r="Q36" s="44"/>
      <c r="R36" s="30"/>
      <c r="S36" s="44"/>
      <c r="T36" s="30"/>
      <c r="U36" s="30"/>
      <c r="V36" s="31"/>
    </row>
    <row r="37" spans="1:22" s="62" customFormat="1" ht="94.5">
      <c r="A37" s="64" t="s">
        <v>54</v>
      </c>
      <c r="B37" s="37">
        <v>3900000</v>
      </c>
      <c r="C37" s="38"/>
      <c r="D37" s="38"/>
      <c r="E37" s="38"/>
      <c r="F37" s="65"/>
      <c r="G37" s="38"/>
      <c r="H37" s="39" t="s">
        <v>52</v>
      </c>
      <c r="I37" s="40" t="s">
        <v>44</v>
      </c>
      <c r="J37" s="39" t="s">
        <v>53</v>
      </c>
      <c r="K37" s="37">
        <v>3900000</v>
      </c>
      <c r="L37" s="37"/>
      <c r="M37" s="37"/>
      <c r="N37" s="37"/>
      <c r="O37" s="37"/>
      <c r="P37" s="37"/>
      <c r="Q37" s="37"/>
      <c r="R37" s="38"/>
      <c r="S37" s="37">
        <f>B37+G37-N37</f>
        <v>3900000</v>
      </c>
      <c r="T37" s="38"/>
      <c r="U37" s="38"/>
      <c r="V37" s="45"/>
    </row>
    <row r="38" spans="1:22" s="70" customFormat="1" ht="18.75">
      <c r="A38" s="68"/>
      <c r="B38" s="44"/>
      <c r="C38" s="44"/>
      <c r="D38" s="44"/>
      <c r="E38" s="44"/>
      <c r="F38" s="43"/>
      <c r="G38" s="44"/>
      <c r="H38" s="48"/>
      <c r="I38" s="42"/>
      <c r="J38" s="48"/>
      <c r="K38" s="44"/>
      <c r="L38" s="44"/>
      <c r="M38" s="43"/>
      <c r="N38" s="44"/>
      <c r="O38" s="44"/>
      <c r="P38" s="44"/>
      <c r="Q38" s="44"/>
      <c r="R38" s="44"/>
      <c r="S38" s="44"/>
      <c r="T38" s="44"/>
      <c r="U38" s="44"/>
      <c r="V38" s="69"/>
    </row>
    <row r="39" spans="1:22" s="70" customFormat="1" ht="18.75">
      <c r="A39" s="68"/>
      <c r="B39" s="44"/>
      <c r="C39" s="44"/>
      <c r="D39" s="44"/>
      <c r="E39" s="44"/>
      <c r="F39" s="43"/>
      <c r="G39" s="44"/>
      <c r="H39" s="48"/>
      <c r="I39" s="42"/>
      <c r="J39" s="48"/>
      <c r="K39" s="44"/>
      <c r="L39" s="44"/>
      <c r="M39" s="43"/>
      <c r="N39" s="44"/>
      <c r="O39" s="44"/>
      <c r="P39" s="44"/>
      <c r="Q39" s="44"/>
      <c r="R39" s="44"/>
      <c r="S39" s="44"/>
      <c r="T39" s="44"/>
      <c r="U39" s="44"/>
      <c r="V39" s="69"/>
    </row>
    <row r="40" spans="1:22" s="62" customFormat="1" ht="42" customHeight="1">
      <c r="A40" s="112" t="s">
        <v>55</v>
      </c>
      <c r="B40" s="113">
        <v>2090000</v>
      </c>
      <c r="C40" s="114"/>
      <c r="D40" s="114"/>
      <c r="E40" s="114"/>
      <c r="F40" s="115"/>
      <c r="G40" s="116"/>
      <c r="H40" s="117" t="s">
        <v>52</v>
      </c>
      <c r="I40" s="118" t="s">
        <v>44</v>
      </c>
      <c r="J40" s="71" t="s">
        <v>56</v>
      </c>
      <c r="K40" s="37">
        <v>220000</v>
      </c>
      <c r="L40" s="119"/>
      <c r="M40" s="116"/>
      <c r="N40" s="119"/>
      <c r="O40" s="116"/>
      <c r="P40" s="119"/>
      <c r="Q40" s="116"/>
      <c r="R40" s="116"/>
      <c r="S40" s="113">
        <f>B40+G40-N40</f>
        <v>2090000</v>
      </c>
      <c r="T40" s="116"/>
      <c r="U40" s="116"/>
      <c r="V40" s="116"/>
    </row>
    <row r="41" spans="1:22" s="62" customFormat="1" ht="48.75" customHeight="1">
      <c r="A41" s="112"/>
      <c r="B41" s="113"/>
      <c r="C41" s="114"/>
      <c r="D41" s="114"/>
      <c r="E41" s="114"/>
      <c r="F41" s="115"/>
      <c r="G41" s="116"/>
      <c r="H41" s="117"/>
      <c r="I41" s="118"/>
      <c r="J41" s="39" t="s">
        <v>57</v>
      </c>
      <c r="K41" s="37">
        <v>440000</v>
      </c>
      <c r="L41" s="119"/>
      <c r="M41" s="119"/>
      <c r="N41" s="119"/>
      <c r="O41" s="119"/>
      <c r="P41" s="119"/>
      <c r="Q41" s="119"/>
      <c r="R41" s="119"/>
      <c r="S41" s="113"/>
      <c r="T41" s="116"/>
      <c r="U41" s="116"/>
      <c r="V41" s="116"/>
    </row>
    <row r="42" spans="1:22" s="62" customFormat="1" ht="50.25" customHeight="1">
      <c r="A42" s="112"/>
      <c r="B42" s="113"/>
      <c r="C42" s="114"/>
      <c r="D42" s="114"/>
      <c r="E42" s="114"/>
      <c r="F42" s="115"/>
      <c r="G42" s="116"/>
      <c r="H42" s="117"/>
      <c r="I42" s="118"/>
      <c r="J42" s="39" t="s">
        <v>58</v>
      </c>
      <c r="K42" s="37">
        <v>660000</v>
      </c>
      <c r="L42" s="119"/>
      <c r="M42" s="119"/>
      <c r="N42" s="119"/>
      <c r="O42" s="119"/>
      <c r="P42" s="119"/>
      <c r="Q42" s="119"/>
      <c r="R42" s="119"/>
      <c r="S42" s="113"/>
      <c r="T42" s="116"/>
      <c r="U42" s="116"/>
      <c r="V42" s="116"/>
    </row>
    <row r="43" spans="1:22" s="62" customFormat="1" ht="55.7" customHeight="1">
      <c r="A43" s="112"/>
      <c r="B43" s="113"/>
      <c r="C43" s="114"/>
      <c r="D43" s="114"/>
      <c r="E43" s="114"/>
      <c r="F43" s="115"/>
      <c r="G43" s="116"/>
      <c r="H43" s="117"/>
      <c r="I43" s="118"/>
      <c r="J43" s="39" t="s">
        <v>59</v>
      </c>
      <c r="K43" s="37">
        <v>770000</v>
      </c>
      <c r="L43" s="119"/>
      <c r="M43" s="119"/>
      <c r="N43" s="119"/>
      <c r="O43" s="119"/>
      <c r="P43" s="119"/>
      <c r="Q43" s="119"/>
      <c r="R43" s="119"/>
      <c r="S43" s="113"/>
      <c r="T43" s="116"/>
      <c r="U43" s="116"/>
      <c r="V43" s="116"/>
    </row>
    <row r="44" spans="1:22" ht="26.1" customHeight="1">
      <c r="A44" s="61"/>
      <c r="B44" s="44"/>
      <c r="C44" s="30"/>
      <c r="D44" s="30"/>
      <c r="E44" s="30"/>
      <c r="F44" s="67"/>
      <c r="G44" s="72"/>
      <c r="H44" s="48"/>
      <c r="I44" s="49"/>
      <c r="J44" s="48"/>
      <c r="K44" s="44"/>
      <c r="L44" s="44"/>
      <c r="M44" s="43"/>
      <c r="N44" s="44"/>
      <c r="O44" s="44"/>
      <c r="P44" s="44"/>
      <c r="Q44" s="30"/>
      <c r="R44" s="30"/>
      <c r="S44" s="44"/>
      <c r="T44" s="30"/>
      <c r="U44" s="30"/>
      <c r="V44" s="31"/>
    </row>
    <row r="45" spans="1:22" ht="18.600000000000001" customHeight="1">
      <c r="A45" s="61"/>
      <c r="B45" s="44"/>
      <c r="C45" s="30"/>
      <c r="D45" s="30"/>
      <c r="E45" s="30"/>
      <c r="F45" s="67"/>
      <c r="G45" s="72"/>
      <c r="H45" s="48"/>
      <c r="I45" s="49"/>
      <c r="J45" s="48"/>
      <c r="K45" s="44"/>
      <c r="L45" s="44"/>
      <c r="M45" s="43"/>
      <c r="N45" s="44"/>
      <c r="O45" s="44"/>
      <c r="P45" s="44"/>
      <c r="Q45" s="30"/>
      <c r="R45" s="30"/>
      <c r="S45" s="44"/>
      <c r="T45" s="30"/>
      <c r="U45" s="30"/>
      <c r="V45" s="31"/>
    </row>
    <row r="46" spans="1:22" s="62" customFormat="1" ht="47.85" customHeight="1">
      <c r="A46" s="112" t="s">
        <v>60</v>
      </c>
      <c r="B46" s="113">
        <v>1831600</v>
      </c>
      <c r="C46" s="114"/>
      <c r="D46" s="114"/>
      <c r="E46" s="114"/>
      <c r="F46" s="114"/>
      <c r="G46" s="114"/>
      <c r="H46" s="117" t="s">
        <v>52</v>
      </c>
      <c r="I46" s="118" t="s">
        <v>44</v>
      </c>
      <c r="J46" s="39" t="s">
        <v>56</v>
      </c>
      <c r="K46" s="37">
        <v>192800</v>
      </c>
      <c r="L46" s="120"/>
      <c r="M46" s="121"/>
      <c r="N46" s="121"/>
      <c r="O46" s="121"/>
      <c r="P46" s="120"/>
      <c r="Q46" s="121"/>
      <c r="R46" s="121"/>
      <c r="S46" s="121">
        <f>B46+G46-N46</f>
        <v>1831600</v>
      </c>
      <c r="T46" s="121"/>
      <c r="U46" s="121"/>
      <c r="V46" s="114"/>
    </row>
    <row r="47" spans="1:22" s="62" customFormat="1" ht="52.15" customHeight="1">
      <c r="A47" s="112"/>
      <c r="B47" s="113"/>
      <c r="C47" s="114"/>
      <c r="D47" s="114"/>
      <c r="E47" s="114"/>
      <c r="F47" s="114"/>
      <c r="G47" s="114"/>
      <c r="H47" s="117"/>
      <c r="I47" s="118"/>
      <c r="J47" s="39" t="s">
        <v>57</v>
      </c>
      <c r="K47" s="37">
        <v>385600</v>
      </c>
      <c r="L47" s="120"/>
      <c r="M47" s="120"/>
      <c r="N47" s="120"/>
      <c r="O47" s="120"/>
      <c r="P47" s="120"/>
      <c r="Q47" s="120"/>
      <c r="R47" s="120"/>
      <c r="S47" s="120"/>
      <c r="T47" s="120"/>
      <c r="U47" s="120"/>
      <c r="V47" s="114"/>
    </row>
    <row r="48" spans="1:22" s="62" customFormat="1" ht="49.35" customHeight="1">
      <c r="A48" s="112"/>
      <c r="B48" s="113"/>
      <c r="C48" s="114"/>
      <c r="D48" s="114"/>
      <c r="E48" s="114"/>
      <c r="F48" s="114"/>
      <c r="G48" s="114"/>
      <c r="H48" s="117"/>
      <c r="I48" s="118"/>
      <c r="J48" s="39" t="s">
        <v>58</v>
      </c>
      <c r="K48" s="37">
        <v>578400</v>
      </c>
      <c r="L48" s="120"/>
      <c r="M48" s="120"/>
      <c r="N48" s="120"/>
      <c r="O48" s="120"/>
      <c r="P48" s="120"/>
      <c r="Q48" s="120"/>
      <c r="R48" s="120"/>
      <c r="S48" s="120"/>
      <c r="T48" s="120"/>
      <c r="U48" s="120"/>
      <c r="V48" s="114"/>
    </row>
    <row r="49" spans="1:22" s="62" customFormat="1" ht="73.150000000000006" customHeight="1">
      <c r="A49" s="112"/>
      <c r="B49" s="113"/>
      <c r="C49" s="114"/>
      <c r="D49" s="114"/>
      <c r="E49" s="114"/>
      <c r="F49" s="114"/>
      <c r="G49" s="114"/>
      <c r="H49" s="117"/>
      <c r="I49" s="118"/>
      <c r="J49" s="39" t="s">
        <v>59</v>
      </c>
      <c r="K49" s="37">
        <v>674800</v>
      </c>
      <c r="L49" s="120"/>
      <c r="M49" s="120"/>
      <c r="N49" s="120"/>
      <c r="O49" s="120"/>
      <c r="P49" s="120"/>
      <c r="Q49" s="120"/>
      <c r="R49" s="120"/>
      <c r="S49" s="120"/>
      <c r="T49" s="120"/>
      <c r="U49" s="120"/>
      <c r="V49" s="114"/>
    </row>
    <row r="50" spans="1:22" s="62" customFormat="1" ht="34.9" customHeight="1">
      <c r="A50" s="64"/>
      <c r="B50" s="37"/>
      <c r="C50" s="38"/>
      <c r="D50" s="38"/>
      <c r="E50" s="38"/>
      <c r="F50" s="38"/>
      <c r="G50" s="38"/>
      <c r="H50" s="39"/>
      <c r="I50" s="40"/>
      <c r="J50" s="39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8"/>
    </row>
    <row r="51" spans="1:22" s="62" customFormat="1" ht="63.4" customHeight="1">
      <c r="A51" s="112" t="s">
        <v>61</v>
      </c>
      <c r="B51" s="113"/>
      <c r="C51" s="114"/>
      <c r="D51" s="114"/>
      <c r="E51" s="114"/>
      <c r="F51" s="115">
        <v>43508</v>
      </c>
      <c r="G51" s="114">
        <v>7606400</v>
      </c>
      <c r="H51" s="117" t="s">
        <v>52</v>
      </c>
      <c r="I51" s="118" t="s">
        <v>44</v>
      </c>
      <c r="J51" s="39" t="s">
        <v>62</v>
      </c>
      <c r="K51" s="37">
        <v>3042560</v>
      </c>
      <c r="L51" s="122"/>
      <c r="M51" s="122"/>
      <c r="N51" s="122"/>
      <c r="O51" s="122"/>
      <c r="P51" s="122"/>
      <c r="Q51" s="113"/>
      <c r="R51" s="113"/>
      <c r="S51" s="113">
        <f>B51+G51-N51</f>
        <v>7606400</v>
      </c>
      <c r="T51" s="113"/>
      <c r="U51" s="113"/>
      <c r="V51" s="114"/>
    </row>
    <row r="52" spans="1:22" s="62" customFormat="1" ht="63.4" customHeight="1">
      <c r="A52" s="112"/>
      <c r="B52" s="113"/>
      <c r="C52" s="114"/>
      <c r="D52" s="114"/>
      <c r="E52" s="114"/>
      <c r="F52" s="114"/>
      <c r="G52" s="114"/>
      <c r="H52" s="117"/>
      <c r="I52" s="118"/>
      <c r="J52" s="39" t="s">
        <v>63</v>
      </c>
      <c r="K52" s="37">
        <v>4563840</v>
      </c>
      <c r="L52" s="122"/>
      <c r="M52" s="122"/>
      <c r="N52" s="122"/>
      <c r="O52" s="122"/>
      <c r="P52" s="122"/>
      <c r="Q52" s="113"/>
      <c r="R52" s="113"/>
      <c r="S52" s="113"/>
      <c r="T52" s="113"/>
      <c r="U52" s="113"/>
      <c r="V52" s="114"/>
    </row>
    <row r="53" spans="1:22" s="35" customFormat="1" ht="25.5" customHeight="1">
      <c r="A53" s="73" t="s">
        <v>64</v>
      </c>
      <c r="B53" s="74"/>
      <c r="C53" s="74"/>
      <c r="D53" s="74"/>
      <c r="E53" s="74"/>
      <c r="F53" s="74"/>
      <c r="G53" s="74"/>
      <c r="H53" s="74"/>
      <c r="I53" s="75"/>
      <c r="J53" s="74"/>
      <c r="K53" s="75"/>
      <c r="L53" s="75"/>
      <c r="M53" s="74"/>
      <c r="N53" s="74"/>
      <c r="O53" s="74"/>
      <c r="P53" s="74"/>
      <c r="Q53" s="74"/>
      <c r="R53" s="74"/>
      <c r="S53" s="74"/>
      <c r="T53" s="74"/>
      <c r="U53" s="74"/>
      <c r="V53" s="76"/>
    </row>
    <row r="54" spans="1:22" s="62" customFormat="1" ht="26.1" customHeight="1">
      <c r="A54" s="61" t="s">
        <v>65</v>
      </c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1"/>
    </row>
    <row r="55" spans="1:22" ht="19.350000000000001" customHeight="1">
      <c r="A55" s="123"/>
      <c r="B55" s="123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23"/>
      <c r="U55" s="123"/>
      <c r="V55" s="123"/>
    </row>
    <row r="56" spans="1:22" ht="74.650000000000006" customHeight="1">
      <c r="A56" s="77" t="s">
        <v>66</v>
      </c>
      <c r="B56" s="78"/>
      <c r="C56" s="79"/>
      <c r="D56" s="79"/>
      <c r="E56" s="79"/>
      <c r="F56" s="79"/>
      <c r="G56" s="79"/>
      <c r="H56" s="80"/>
      <c r="J56" s="124" t="s">
        <v>67</v>
      </c>
      <c r="K56" s="124"/>
      <c r="L56" s="124"/>
      <c r="M56" s="124"/>
      <c r="N56" s="124"/>
    </row>
    <row r="57" spans="1:22" ht="18.399999999999999" customHeight="1">
      <c r="A57" s="5"/>
      <c r="B57" s="81"/>
      <c r="C57" s="82"/>
      <c r="D57" s="82"/>
      <c r="E57" s="125" t="s">
        <v>68</v>
      </c>
      <c r="F57" s="125"/>
      <c r="G57" s="82"/>
      <c r="K57" s="126" t="s">
        <v>69</v>
      </c>
      <c r="L57" s="126"/>
    </row>
    <row r="58" spans="1:22" ht="113.65" customHeight="1">
      <c r="A58" s="77" t="s">
        <v>70</v>
      </c>
      <c r="B58" s="6"/>
      <c r="C58" s="83"/>
      <c r="D58" s="83"/>
      <c r="E58" s="83"/>
      <c r="F58" s="83"/>
      <c r="G58" s="84"/>
      <c r="H58" s="84"/>
      <c r="I58" s="85"/>
      <c r="J58" s="124" t="s">
        <v>71</v>
      </c>
      <c r="K58" s="124"/>
      <c r="L58" s="124"/>
      <c r="M58" s="124"/>
      <c r="N58" s="124"/>
      <c r="O58" s="85"/>
    </row>
    <row r="59" spans="1:22" ht="13.5" customHeight="1">
      <c r="A59" s="70"/>
      <c r="B59" s="6"/>
      <c r="C59" s="5"/>
      <c r="D59" s="5"/>
      <c r="E59" s="5" t="s">
        <v>68</v>
      </c>
      <c r="F59" s="5"/>
      <c r="G59" s="85"/>
      <c r="H59" s="85"/>
      <c r="I59" s="85"/>
      <c r="J59" s="85"/>
      <c r="K59" s="126" t="s">
        <v>69</v>
      </c>
      <c r="L59" s="126"/>
      <c r="M59" s="17"/>
      <c r="N59" s="5"/>
      <c r="O59" s="85"/>
    </row>
    <row r="60" spans="1:22" ht="48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 s="85"/>
    </row>
    <row r="61" spans="1:22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 s="85"/>
    </row>
    <row r="62" spans="1:22" ht="15.75">
      <c r="B62" s="6"/>
      <c r="C62" s="5"/>
      <c r="D62" s="5"/>
      <c r="E62" s="5"/>
      <c r="F62" s="5"/>
      <c r="G62" s="5"/>
      <c r="H62" s="5"/>
      <c r="I62" s="5"/>
      <c r="J62" s="5"/>
      <c r="K62" s="5"/>
      <c r="L62" s="5"/>
      <c r="M62" s="17"/>
      <c r="N62" s="5"/>
    </row>
    <row r="63" spans="1:22" ht="15.75">
      <c r="A63" s="5" t="s">
        <v>72</v>
      </c>
      <c r="S63" s="86"/>
    </row>
  </sheetData>
  <sheetProtection selectLockedCells="1" selectUnlockedCells="1"/>
  <mergeCells count="116">
    <mergeCell ref="J58:N58"/>
    <mergeCell ref="K59:L59"/>
    <mergeCell ref="U51:U52"/>
    <mergeCell ref="V51:V52"/>
    <mergeCell ref="A55:V55"/>
    <mergeCell ref="J56:N56"/>
    <mergeCell ref="E57:F57"/>
    <mergeCell ref="K57:L57"/>
    <mergeCell ref="O51:O52"/>
    <mergeCell ref="P51:P52"/>
    <mergeCell ref="Q51:Q52"/>
    <mergeCell ref="R51:R52"/>
    <mergeCell ref="S51:S52"/>
    <mergeCell ref="T51:T52"/>
    <mergeCell ref="G51:G52"/>
    <mergeCell ref="H51:H52"/>
    <mergeCell ref="I51:I52"/>
    <mergeCell ref="L51:L52"/>
    <mergeCell ref="M51:M52"/>
    <mergeCell ref="N51:N52"/>
    <mergeCell ref="A51:A52"/>
    <mergeCell ref="B51:B52"/>
    <mergeCell ref="C51:C52"/>
    <mergeCell ref="D51:D52"/>
    <mergeCell ref="E51:E52"/>
    <mergeCell ref="F51:F52"/>
    <mergeCell ref="Q46:Q49"/>
    <mergeCell ref="R46:R49"/>
    <mergeCell ref="S46:S49"/>
    <mergeCell ref="T46:T49"/>
    <mergeCell ref="U46:U49"/>
    <mergeCell ref="V46:V49"/>
    <mergeCell ref="I46:I49"/>
    <mergeCell ref="L46:L49"/>
    <mergeCell ref="M46:M49"/>
    <mergeCell ref="N46:N49"/>
    <mergeCell ref="O46:O49"/>
    <mergeCell ref="P46:P49"/>
    <mergeCell ref="U40:U43"/>
    <mergeCell ref="V40:V43"/>
    <mergeCell ref="A46:A49"/>
    <mergeCell ref="B46:B49"/>
    <mergeCell ref="C46:C49"/>
    <mergeCell ref="D46:D49"/>
    <mergeCell ref="E46:E49"/>
    <mergeCell ref="F46:F49"/>
    <mergeCell ref="G46:G49"/>
    <mergeCell ref="H46:H49"/>
    <mergeCell ref="O40:O43"/>
    <mergeCell ref="P40:P43"/>
    <mergeCell ref="Q40:Q43"/>
    <mergeCell ref="R40:R43"/>
    <mergeCell ref="S40:S43"/>
    <mergeCell ref="T40:T43"/>
    <mergeCell ref="G40:G43"/>
    <mergeCell ref="H40:H43"/>
    <mergeCell ref="I40:I43"/>
    <mergeCell ref="L40:L43"/>
    <mergeCell ref="M40:M43"/>
    <mergeCell ref="N40:N43"/>
    <mergeCell ref="A40:A43"/>
    <mergeCell ref="B40:B43"/>
    <mergeCell ref="C40:C43"/>
    <mergeCell ref="D40:D43"/>
    <mergeCell ref="E40:E43"/>
    <mergeCell ref="F40:F43"/>
    <mergeCell ref="L21:L23"/>
    <mergeCell ref="M21:R21"/>
    <mergeCell ref="S21:V21"/>
    <mergeCell ref="B22:C22"/>
    <mergeCell ref="D22:E22"/>
    <mergeCell ref="M22:M23"/>
    <mergeCell ref="N22:R22"/>
    <mergeCell ref="S22:T22"/>
    <mergeCell ref="U22:V22"/>
    <mergeCell ref="A18:H18"/>
    <mergeCell ref="I18:L18"/>
    <mergeCell ref="M18:P18"/>
    <mergeCell ref="U20:V20"/>
    <mergeCell ref="A21:A23"/>
    <mergeCell ref="B21:E21"/>
    <mergeCell ref="F21:G22"/>
    <mergeCell ref="H21:H23"/>
    <mergeCell ref="I21:I23"/>
    <mergeCell ref="J21:K22"/>
    <mergeCell ref="A16:H16"/>
    <mergeCell ref="I16:L16"/>
    <mergeCell ref="M16:P16"/>
    <mergeCell ref="A17:H17"/>
    <mergeCell ref="I17:L17"/>
    <mergeCell ref="M17:P17"/>
    <mergeCell ref="A14:H14"/>
    <mergeCell ref="I14:L14"/>
    <mergeCell ref="M14:P14"/>
    <mergeCell ref="A15:H15"/>
    <mergeCell ref="I15:L15"/>
    <mergeCell ref="M15:P15"/>
    <mergeCell ref="A12:H12"/>
    <mergeCell ref="I12:L12"/>
    <mergeCell ref="M12:P12"/>
    <mergeCell ref="A13:H13"/>
    <mergeCell ref="I13:L13"/>
    <mergeCell ref="M13:P13"/>
    <mergeCell ref="A9:H10"/>
    <mergeCell ref="I9:P9"/>
    <mergeCell ref="I10:L10"/>
    <mergeCell ref="M10:P10"/>
    <mergeCell ref="A11:H11"/>
    <mergeCell ref="I11:L11"/>
    <mergeCell ref="M11:P11"/>
    <mergeCell ref="N1:V1"/>
    <mergeCell ref="O2:V2"/>
    <mergeCell ref="A3:V3"/>
    <mergeCell ref="F4:N4"/>
    <mergeCell ref="A5:V5"/>
    <mergeCell ref="A6:V6"/>
  </mergeCells>
  <pageMargins left="0.31527777777777777" right="0.15763888888888888" top="0.51180555555555551" bottom="1.2555555555555555" header="0.51180555555555551" footer="0.51180555555555551"/>
  <pageSetup paperSize="9" scale="36" firstPageNumber="0" fitToHeight="2" orientation="landscape" horizontalDpi="300" verticalDpi="300" r:id="rId1"/>
  <headerFooter alignWithMargins="0"/>
  <rowBreaks count="8" manualBreakCount="8">
    <brk id="30" max="16383" man="1"/>
    <brk id="33" max="16383" man="1"/>
    <brk id="34" max="16383" man="1"/>
    <brk id="35" max="16383" man="1"/>
    <brk id="36" max="16383" man="1"/>
    <brk id="37" max="16383" man="1"/>
    <brk id="38" max="16383" man="1"/>
    <brk id="3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Шульцева</dc:creator>
  <cp:lastModifiedBy>Галина Шульцева</cp:lastModifiedBy>
  <dcterms:created xsi:type="dcterms:W3CDTF">2019-12-04T07:29:06Z</dcterms:created>
  <dcterms:modified xsi:type="dcterms:W3CDTF">2019-12-04T07:29:06Z</dcterms:modified>
</cp:coreProperties>
</file>